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10" yWindow="1125" windowWidth="14940" windowHeight="4335"/>
  </bookViews>
  <sheets>
    <sheet name="Szczegóły" sheetId="1" r:id="rId1"/>
    <sheet name="Założenia" sheetId="2" r:id="rId2"/>
    <sheet name="Przewidywania" sheetId="3" r:id="rId3"/>
  </sheets>
  <calcPr calcId="125725"/>
</workbook>
</file>

<file path=xl/calcChain.xml><?xml version="1.0" encoding="utf-8"?>
<calcChain xmlns="http://schemas.openxmlformats.org/spreadsheetml/2006/main">
  <c r="F17" i="1"/>
  <c r="E17"/>
  <c r="D17"/>
  <c r="C17"/>
  <c r="B17"/>
  <c r="F16"/>
  <c r="E16"/>
  <c r="D16"/>
  <c r="C16"/>
  <c r="B16"/>
  <c r="P9"/>
  <c r="O9"/>
  <c r="N9"/>
  <c r="L9"/>
  <c r="K9"/>
  <c r="J9"/>
  <c r="H9"/>
  <c r="G9"/>
  <c r="F9"/>
  <c r="D9"/>
  <c r="C9"/>
  <c r="B9"/>
  <c r="D7" l="1"/>
  <c r="C7"/>
  <c r="E7" s="1"/>
  <c r="B7"/>
  <c r="F7"/>
  <c r="I7" s="1"/>
  <c r="E15"/>
  <c r="E14"/>
  <c r="E13"/>
  <c r="E12"/>
  <c r="E11"/>
  <c r="E10"/>
  <c r="E9"/>
  <c r="P16"/>
  <c r="O16"/>
  <c r="O17" s="1"/>
  <c r="N16"/>
  <c r="L16"/>
  <c r="K16"/>
  <c r="J16"/>
  <c r="H16"/>
  <c r="H17" s="1"/>
  <c r="G16"/>
  <c r="Q15"/>
  <c r="Q14"/>
  <c r="Q13"/>
  <c r="Q12"/>
  <c r="Q11"/>
  <c r="Q10"/>
  <c r="Q9"/>
  <c r="M15"/>
  <c r="M14"/>
  <c r="M13"/>
  <c r="M12"/>
  <c r="M11"/>
  <c r="M10"/>
  <c r="M9"/>
  <c r="M16" s="1"/>
  <c r="I15"/>
  <c r="I14"/>
  <c r="R14" s="1"/>
  <c r="I13"/>
  <c r="I12"/>
  <c r="R12" s="1"/>
  <c r="I11"/>
  <c r="I10"/>
  <c r="R10" s="1"/>
  <c r="I9"/>
  <c r="E6"/>
  <c r="E5"/>
  <c r="E4"/>
  <c r="Q6"/>
  <c r="Q5"/>
  <c r="Q7" s="1"/>
  <c r="Q4"/>
  <c r="M6"/>
  <c r="M5"/>
  <c r="M4"/>
  <c r="M7" s="1"/>
  <c r="P7"/>
  <c r="O7"/>
  <c r="N7"/>
  <c r="L7"/>
  <c r="K7"/>
  <c r="J7"/>
  <c r="G7"/>
  <c r="I6"/>
  <c r="R6" s="1"/>
  <c r="I5"/>
  <c r="I4"/>
  <c r="R4" s="1"/>
  <c r="H7"/>
  <c r="M17" l="1"/>
  <c r="J17"/>
  <c r="L17"/>
  <c r="R5"/>
  <c r="R9"/>
  <c r="R11"/>
  <c r="R13"/>
  <c r="R15"/>
  <c r="Q16"/>
  <c r="Q17" s="1"/>
  <c r="K17"/>
  <c r="N17"/>
  <c r="P17"/>
  <c r="G17"/>
  <c r="R7"/>
  <c r="I16"/>
  <c r="I17" s="1"/>
  <c r="R16" l="1"/>
  <c r="R17" s="1"/>
</calcChain>
</file>

<file path=xl/sharedStrings.xml><?xml version="1.0" encoding="utf-8"?>
<sst xmlns="http://schemas.openxmlformats.org/spreadsheetml/2006/main" count="32" uniqueCount="32">
  <si>
    <t>Kwartał 2</t>
  </si>
  <si>
    <t>Kwartał 1</t>
  </si>
  <si>
    <t>Sty</t>
  </si>
  <si>
    <t>Lut</t>
  </si>
  <si>
    <t>Mar</t>
  </si>
  <si>
    <t>Kwi</t>
  </si>
  <si>
    <t>Maj</t>
  </si>
  <si>
    <t>Cze</t>
  </si>
  <si>
    <t>Lip</t>
  </si>
  <si>
    <t>Sie</t>
  </si>
  <si>
    <t>Wrz</t>
  </si>
  <si>
    <t>Kwartał 3</t>
  </si>
  <si>
    <t>Paź</t>
  </si>
  <si>
    <t>Lis</t>
  </si>
  <si>
    <t>Gru</t>
  </si>
  <si>
    <t>Kwartał 4</t>
  </si>
  <si>
    <t>Razem</t>
  </si>
  <si>
    <t>Sprzedaż</t>
  </si>
  <si>
    <t>Oddział 1</t>
  </si>
  <si>
    <t>Oddział 2</t>
  </si>
  <si>
    <t>Oddział 3</t>
  </si>
  <si>
    <t>Sprzedaż razem</t>
  </si>
  <si>
    <t>Koszty</t>
  </si>
  <si>
    <t>Materiały</t>
  </si>
  <si>
    <t>Reklama</t>
  </si>
  <si>
    <t>Dzierżawa</t>
  </si>
  <si>
    <t>Wartość sprzedaży</t>
  </si>
  <si>
    <t>Wynagrodzenia</t>
  </si>
  <si>
    <t>Transport</t>
  </si>
  <si>
    <t>Media</t>
  </si>
  <si>
    <t>Koszty razem</t>
  </si>
  <si>
    <t>Zysk brutto</t>
  </si>
</sst>
</file>

<file path=xl/styles.xml><?xml version="1.0" encoding="utf-8"?>
<styleSheet xmlns="http://schemas.openxmlformats.org/spreadsheetml/2006/main">
  <fonts count="3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i/>
      <sz val="12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3" fontId="1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3" fontId="1" fillId="0" borderId="0" xfId="0" applyNumberFormat="1" applyFont="1" applyAlignment="1">
      <alignment horizontal="left"/>
    </xf>
    <xf numFmtId="3" fontId="0" fillId="2" borderId="0" xfId="0" applyNumberFormat="1" applyFill="1" applyAlignment="1">
      <alignment horizontal="center"/>
    </xf>
    <xf numFmtId="3" fontId="1" fillId="2" borderId="0" xfId="0" applyNumberFormat="1" applyFont="1" applyFill="1" applyAlignment="1">
      <alignment horizontal="center"/>
    </xf>
    <xf numFmtId="3" fontId="0" fillId="2" borderId="2" xfId="0" applyNumberFormat="1" applyFill="1" applyBorder="1" applyAlignment="1">
      <alignment horizontal="center"/>
    </xf>
    <xf numFmtId="3" fontId="0" fillId="2" borderId="3" xfId="0" applyNumberFormat="1" applyFill="1" applyBorder="1" applyAlignment="1">
      <alignment horizontal="center"/>
    </xf>
    <xf numFmtId="3" fontId="0" fillId="2" borderId="5" xfId="0" applyNumberFormat="1" applyFill="1" applyBorder="1" applyAlignment="1">
      <alignment horizontal="center"/>
    </xf>
    <xf numFmtId="3" fontId="0" fillId="2" borderId="7" xfId="0" applyNumberFormat="1" applyFill="1" applyBorder="1" applyAlignment="1">
      <alignment horizontal="center"/>
    </xf>
    <xf numFmtId="3" fontId="0" fillId="2" borderId="0" xfId="0" applyNumberFormat="1" applyFill="1" applyBorder="1" applyAlignment="1">
      <alignment horizontal="center"/>
    </xf>
    <xf numFmtId="3" fontId="1" fillId="2" borderId="0" xfId="0" applyNumberFormat="1" applyFont="1" applyFill="1" applyBorder="1" applyAlignment="1">
      <alignment horizontal="center"/>
    </xf>
    <xf numFmtId="3" fontId="1" fillId="2" borderId="8" xfId="0" applyNumberFormat="1" applyFont="1" applyFill="1" applyBorder="1" applyAlignment="1">
      <alignment horizontal="center"/>
    </xf>
    <xf numFmtId="3" fontId="1" fillId="2" borderId="9" xfId="0" applyNumberFormat="1" applyFont="1" applyFill="1" applyBorder="1" applyAlignment="1">
      <alignment horizontal="left"/>
    </xf>
    <xf numFmtId="3" fontId="0" fillId="2" borderId="10" xfId="0" applyNumberFormat="1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3" fontId="1" fillId="2" borderId="6" xfId="0" applyNumberFormat="1" applyFont="1" applyFill="1" applyBorder="1" applyAlignment="1">
      <alignment horizontal="left"/>
    </xf>
    <xf numFmtId="3" fontId="0" fillId="2" borderId="8" xfId="0" applyNumberFormat="1" applyFill="1" applyBorder="1" applyAlignment="1">
      <alignment horizontal="center"/>
    </xf>
    <xf numFmtId="3" fontId="2" fillId="0" borderId="0" xfId="0" applyNumberFormat="1" applyFont="1" applyAlignment="1">
      <alignment horizontal="left"/>
    </xf>
    <xf numFmtId="3" fontId="0" fillId="3" borderId="0" xfId="0" applyNumberFormat="1" applyFill="1" applyAlignment="1">
      <alignment horizontal="center"/>
    </xf>
    <xf numFmtId="3" fontId="1" fillId="3" borderId="0" xfId="0" applyNumberFormat="1" applyFont="1" applyFill="1" applyAlignment="1">
      <alignment horizontal="center"/>
    </xf>
    <xf numFmtId="3" fontId="0" fillId="3" borderId="4" xfId="0" applyNumberFormat="1" applyFill="1" applyBorder="1" applyAlignment="1">
      <alignment horizontal="center"/>
    </xf>
    <xf numFmtId="3" fontId="1" fillId="3" borderId="4" xfId="0" applyNumberFormat="1" applyFont="1" applyFill="1" applyBorder="1" applyAlignment="1">
      <alignment horizontal="center"/>
    </xf>
    <xf numFmtId="3" fontId="0" fillId="0" borderId="0" xfId="0" applyNumberForma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26"/>
  <sheetViews>
    <sheetView showGridLines="0" tabSelected="1" topLeftCell="A2" workbookViewId="0">
      <pane xSplit="1" ySplit="1" topLeftCell="H3" activePane="bottomRight" state="frozen"/>
      <selection activeCell="A2" sqref="A2"/>
      <selection pane="topRight" activeCell="B2" sqref="B2"/>
      <selection pane="bottomLeft" activeCell="A3" sqref="A3"/>
      <selection pane="bottomRight" activeCell="J27" sqref="J27"/>
    </sheetView>
  </sheetViews>
  <sheetFormatPr defaultRowHeight="15"/>
  <cols>
    <col min="1" max="1" width="17.75" style="1" bestFit="1" customWidth="1"/>
    <col min="2" max="8" width="9" style="2"/>
    <col min="9" max="9" width="12" style="2" customWidth="1"/>
    <col min="10" max="12" width="9" style="2"/>
    <col min="13" max="13" width="12" style="2" customWidth="1"/>
    <col min="14" max="16" width="9" style="2"/>
    <col min="17" max="18" width="12" style="2" customWidth="1"/>
    <col min="19" max="16384" width="9" style="2"/>
  </cols>
  <sheetData>
    <row r="1" spans="1:23" s="4" customFormat="1">
      <c r="A1" s="11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22"/>
      <c r="T1" s="20"/>
      <c r="U1" s="20"/>
      <c r="V1" s="20"/>
      <c r="W1" s="20"/>
    </row>
    <row r="2" spans="1:23" s="5" customFormat="1">
      <c r="A2" s="12"/>
      <c r="B2" s="12" t="s">
        <v>2</v>
      </c>
      <c r="C2" s="12" t="s">
        <v>3</v>
      </c>
      <c r="D2" s="12" t="s">
        <v>4</v>
      </c>
      <c r="E2" s="12" t="s">
        <v>1</v>
      </c>
      <c r="F2" s="12" t="s">
        <v>5</v>
      </c>
      <c r="G2" s="12" t="s">
        <v>6</v>
      </c>
      <c r="H2" s="12" t="s">
        <v>7</v>
      </c>
      <c r="I2" s="12" t="s">
        <v>0</v>
      </c>
      <c r="J2" s="12" t="s">
        <v>8</v>
      </c>
      <c r="K2" s="12" t="s">
        <v>9</v>
      </c>
      <c r="L2" s="12" t="s">
        <v>10</v>
      </c>
      <c r="M2" s="12" t="s">
        <v>11</v>
      </c>
      <c r="N2" s="12" t="s">
        <v>12</v>
      </c>
      <c r="O2" s="12" t="s">
        <v>13</v>
      </c>
      <c r="P2" s="12" t="s">
        <v>14</v>
      </c>
      <c r="Q2" s="12" t="s">
        <v>15</v>
      </c>
      <c r="R2" s="12" t="s">
        <v>16</v>
      </c>
      <c r="S2" s="23"/>
      <c r="T2" s="21"/>
      <c r="U2" s="21"/>
      <c r="V2" s="21"/>
      <c r="W2" s="21"/>
    </row>
    <row r="3" spans="1:23">
      <c r="A3" s="19" t="s">
        <v>17</v>
      </c>
      <c r="E3" s="6"/>
      <c r="I3" s="6"/>
      <c r="M3" s="6"/>
      <c r="Q3" s="6"/>
      <c r="R3" s="8"/>
      <c r="S3" s="20"/>
      <c r="T3" s="20"/>
      <c r="U3" s="20"/>
      <c r="V3" s="20"/>
      <c r="W3" s="20"/>
    </row>
    <row r="4" spans="1:23">
      <c r="A4" s="3" t="s">
        <v>18</v>
      </c>
      <c r="B4" s="2">
        <v>23500</v>
      </c>
      <c r="C4" s="2">
        <v>23000</v>
      </c>
      <c r="D4" s="2">
        <v>24000</v>
      </c>
      <c r="E4" s="6">
        <f>SUM(B4:D4)</f>
        <v>70500</v>
      </c>
      <c r="F4" s="2">
        <v>25100</v>
      </c>
      <c r="G4" s="2">
        <v>25000</v>
      </c>
      <c r="H4" s="2">
        <v>25400</v>
      </c>
      <c r="I4" s="6">
        <f>SUM(F4:H4)</f>
        <v>75500</v>
      </c>
      <c r="J4" s="2">
        <v>26000</v>
      </c>
      <c r="K4" s="2">
        <v>24000</v>
      </c>
      <c r="L4" s="2">
        <v>24000</v>
      </c>
      <c r="M4" s="6">
        <f>SUM(J4:L4)</f>
        <v>74000</v>
      </c>
      <c r="N4" s="2">
        <v>26000</v>
      </c>
      <c r="O4" s="2">
        <v>24000</v>
      </c>
      <c r="P4" s="2">
        <v>24000</v>
      </c>
      <c r="Q4" s="6">
        <f>SUM(N4:P4)</f>
        <v>74000</v>
      </c>
      <c r="R4" s="8">
        <f>E4+I4+M4+Q4</f>
        <v>294000</v>
      </c>
      <c r="S4" s="20"/>
      <c r="T4" s="20"/>
      <c r="U4" s="20"/>
      <c r="V4" s="20"/>
      <c r="W4" s="20"/>
    </row>
    <row r="5" spans="1:23">
      <c r="A5" s="3" t="s">
        <v>19</v>
      </c>
      <c r="B5" s="2">
        <v>28750</v>
      </c>
      <c r="C5" s="2">
        <v>27800</v>
      </c>
      <c r="D5" s="2">
        <v>29500</v>
      </c>
      <c r="E5" s="6">
        <f t="shared" ref="E5:E6" si="0">SUM(B5:D5)</f>
        <v>86050</v>
      </c>
      <c r="F5" s="2">
        <v>31000</v>
      </c>
      <c r="G5" s="2">
        <v>30500</v>
      </c>
      <c r="H5" s="2">
        <v>30000</v>
      </c>
      <c r="I5" s="6">
        <f t="shared" ref="I5:I6" si="1">SUM(F5:H5)</f>
        <v>91500</v>
      </c>
      <c r="J5" s="2">
        <v>31000</v>
      </c>
      <c r="K5" s="2">
        <v>29500</v>
      </c>
      <c r="L5" s="2">
        <v>29500</v>
      </c>
      <c r="M5" s="6">
        <f t="shared" ref="M5:M6" si="2">SUM(J5:L5)</f>
        <v>90000</v>
      </c>
      <c r="N5" s="2">
        <v>32000</v>
      </c>
      <c r="O5" s="2">
        <v>29500</v>
      </c>
      <c r="P5" s="2">
        <v>29500</v>
      </c>
      <c r="Q5" s="6">
        <f t="shared" ref="Q5:Q6" si="3">SUM(N5:P5)</f>
        <v>91000</v>
      </c>
      <c r="R5" s="8">
        <f t="shared" ref="R5:R6" si="4">E5+I5+M5+Q5</f>
        <v>358550</v>
      </c>
      <c r="S5" s="20"/>
      <c r="T5" s="20"/>
      <c r="U5" s="20"/>
      <c r="V5" s="20"/>
      <c r="W5" s="20"/>
    </row>
    <row r="6" spans="1:23">
      <c r="A6" s="3" t="s">
        <v>20</v>
      </c>
      <c r="B6" s="2">
        <v>24400</v>
      </c>
      <c r="C6" s="2">
        <v>24000</v>
      </c>
      <c r="D6" s="2">
        <v>25250</v>
      </c>
      <c r="E6" s="6">
        <f t="shared" si="0"/>
        <v>73650</v>
      </c>
      <c r="F6" s="2">
        <v>26600</v>
      </c>
      <c r="G6" s="2">
        <v>27000</v>
      </c>
      <c r="H6" s="2">
        <v>26750</v>
      </c>
      <c r="I6" s="6">
        <f t="shared" si="1"/>
        <v>80350</v>
      </c>
      <c r="J6" s="2">
        <v>27000</v>
      </c>
      <c r="K6" s="2">
        <v>25250</v>
      </c>
      <c r="L6" s="2">
        <v>25250</v>
      </c>
      <c r="M6" s="6">
        <f t="shared" si="2"/>
        <v>77500</v>
      </c>
      <c r="N6" s="2">
        <v>28000</v>
      </c>
      <c r="O6" s="2">
        <v>25250</v>
      </c>
      <c r="P6" s="2">
        <v>25250</v>
      </c>
      <c r="Q6" s="6">
        <f t="shared" si="3"/>
        <v>78500</v>
      </c>
      <c r="R6" s="8">
        <f t="shared" si="4"/>
        <v>310000</v>
      </c>
      <c r="S6" s="20"/>
      <c r="T6" s="20"/>
      <c r="U6" s="20"/>
      <c r="V6" s="20"/>
      <c r="W6" s="20"/>
    </row>
    <row r="7" spans="1:23">
      <c r="A7" s="13" t="s">
        <v>21</v>
      </c>
      <c r="B7" s="14">
        <f>SUM(B4:B6)</f>
        <v>76650</v>
      </c>
      <c r="C7" s="14">
        <f>SUM(C4:C6)</f>
        <v>74800</v>
      </c>
      <c r="D7" s="14">
        <f>SUM(D4:D6)</f>
        <v>78750</v>
      </c>
      <c r="E7" s="15">
        <f>SUM(B7:D7)</f>
        <v>230200</v>
      </c>
      <c r="F7" s="14">
        <f>SUM(F4:F6)</f>
        <v>82700</v>
      </c>
      <c r="G7" s="14">
        <f t="shared" ref="G7" si="5">SUM(G4:G6)</f>
        <v>82500</v>
      </c>
      <c r="H7" s="14">
        <f>SUM(H4:H6)</f>
        <v>82150</v>
      </c>
      <c r="I7" s="15">
        <f>SUM(F7:H7)</f>
        <v>247350</v>
      </c>
      <c r="J7" s="14">
        <f t="shared" ref="J7" si="6">SUM(J4:J6)</f>
        <v>84000</v>
      </c>
      <c r="K7" s="14">
        <f t="shared" ref="K7" si="7">SUM(K4:K6)</f>
        <v>78750</v>
      </c>
      <c r="L7" s="14">
        <f t="shared" ref="L7" si="8">SUM(L4:L6)</f>
        <v>78750</v>
      </c>
      <c r="M7" s="15">
        <f t="shared" ref="M7" si="9">SUM(M4:M6)</f>
        <v>241500</v>
      </c>
      <c r="N7" s="14">
        <f t="shared" ref="N7" si="10">SUM(N4:N6)</f>
        <v>86000</v>
      </c>
      <c r="O7" s="14">
        <f t="shared" ref="O7" si="11">SUM(O4:O6)</f>
        <v>78750</v>
      </c>
      <c r="P7" s="14">
        <f t="shared" ref="P7" si="12">SUM(P4:P6)</f>
        <v>78750</v>
      </c>
      <c r="Q7" s="15">
        <f t="shared" ref="Q7" si="13">SUM(Q4:Q6)</f>
        <v>243500</v>
      </c>
      <c r="R7" s="16">
        <f t="shared" ref="R7" si="14">SUM(R4:R6)</f>
        <v>962550</v>
      </c>
      <c r="S7" s="20"/>
      <c r="T7" s="20"/>
      <c r="U7" s="20"/>
      <c r="V7" s="20"/>
      <c r="W7" s="20"/>
    </row>
    <row r="8" spans="1:23" ht="17.25" customHeight="1">
      <c r="A8" s="19" t="s">
        <v>22</v>
      </c>
      <c r="I8" s="6"/>
      <c r="M8" s="6"/>
      <c r="Q8" s="6"/>
      <c r="R8" s="8"/>
      <c r="S8" s="20"/>
      <c r="T8" s="20"/>
      <c r="U8" s="20"/>
      <c r="V8" s="20"/>
      <c r="W8" s="20"/>
    </row>
    <row r="9" spans="1:23">
      <c r="A9" s="3" t="s">
        <v>26</v>
      </c>
      <c r="B9" s="24">
        <f>B7*0.08</f>
        <v>6132</v>
      </c>
      <c r="C9" s="24">
        <f>C7*0.08</f>
        <v>5984</v>
      </c>
      <c r="D9" s="24">
        <f t="shared" ref="D9" si="15">D7*0.08</f>
        <v>6300</v>
      </c>
      <c r="E9" s="6">
        <f t="shared" ref="E9:E15" si="16">SUM(B9:D9)</f>
        <v>18416</v>
      </c>
      <c r="F9" s="24">
        <f t="shared" ref="F9:H9" si="17">F7*0.08</f>
        <v>6616</v>
      </c>
      <c r="G9" s="24">
        <f t="shared" si="17"/>
        <v>6600</v>
      </c>
      <c r="H9" s="24">
        <f t="shared" si="17"/>
        <v>6572</v>
      </c>
      <c r="I9" s="6">
        <f t="shared" ref="I9:I15" si="18">SUM(F9:H9)</f>
        <v>19788</v>
      </c>
      <c r="J9" s="24">
        <f t="shared" ref="J9:L9" si="19">J7*0.08</f>
        <v>6720</v>
      </c>
      <c r="K9" s="24">
        <f t="shared" si="19"/>
        <v>6300</v>
      </c>
      <c r="L9" s="24">
        <f>L7*0.08</f>
        <v>6300</v>
      </c>
      <c r="M9" s="6">
        <f t="shared" ref="M9:M15" si="20">SUM(J9:L9)</f>
        <v>19320</v>
      </c>
      <c r="N9" s="24">
        <f>N7*0.08</f>
        <v>6880</v>
      </c>
      <c r="O9" s="24">
        <f>O7*0.08</f>
        <v>6300</v>
      </c>
      <c r="P9" s="24">
        <f>P7*0.08</f>
        <v>6300</v>
      </c>
      <c r="Q9" s="6">
        <f t="shared" ref="Q9:Q15" si="21">SUM(N9:P9)</f>
        <v>19480</v>
      </c>
      <c r="R9" s="8">
        <f t="shared" ref="R9:R15" si="22">E9+I9+M9+Q9</f>
        <v>77004</v>
      </c>
      <c r="S9" s="20"/>
      <c r="T9" s="20"/>
      <c r="U9" s="20"/>
      <c r="V9" s="20"/>
      <c r="W9" s="20"/>
    </row>
    <row r="10" spans="1:23">
      <c r="A10" s="3" t="s">
        <v>24</v>
      </c>
      <c r="B10" s="24">
        <v>4600</v>
      </c>
      <c r="C10" s="24">
        <v>4200</v>
      </c>
      <c r="D10" s="24">
        <v>5200</v>
      </c>
      <c r="E10" s="6">
        <f t="shared" si="16"/>
        <v>14000</v>
      </c>
      <c r="F10" s="24">
        <v>5000</v>
      </c>
      <c r="G10" s="24">
        <v>5500</v>
      </c>
      <c r="H10" s="24">
        <v>5250</v>
      </c>
      <c r="I10" s="6">
        <f t="shared" si="18"/>
        <v>15750</v>
      </c>
      <c r="J10" s="24">
        <v>5500</v>
      </c>
      <c r="K10" s="24">
        <v>5200</v>
      </c>
      <c r="L10" s="24">
        <v>5200</v>
      </c>
      <c r="M10" s="6">
        <f t="shared" si="20"/>
        <v>15900</v>
      </c>
      <c r="N10" s="24">
        <v>4500</v>
      </c>
      <c r="O10" s="24">
        <v>5200</v>
      </c>
      <c r="P10" s="24">
        <v>5200</v>
      </c>
      <c r="Q10" s="6">
        <f t="shared" si="21"/>
        <v>14900</v>
      </c>
      <c r="R10" s="8">
        <f t="shared" si="22"/>
        <v>60550</v>
      </c>
      <c r="S10" s="20"/>
      <c r="T10" s="20"/>
      <c r="U10" s="20"/>
      <c r="V10" s="20"/>
      <c r="W10" s="20"/>
    </row>
    <row r="11" spans="1:23">
      <c r="A11" s="3" t="s">
        <v>25</v>
      </c>
      <c r="B11" s="24">
        <v>2100</v>
      </c>
      <c r="C11" s="24">
        <v>2100</v>
      </c>
      <c r="D11" s="24">
        <v>2100</v>
      </c>
      <c r="E11" s="6">
        <f t="shared" si="16"/>
        <v>6300</v>
      </c>
      <c r="F11" s="24">
        <v>2100</v>
      </c>
      <c r="G11" s="24">
        <v>2100</v>
      </c>
      <c r="H11" s="24">
        <v>2100</v>
      </c>
      <c r="I11" s="6">
        <f t="shared" si="18"/>
        <v>6300</v>
      </c>
      <c r="J11" s="24">
        <v>2100</v>
      </c>
      <c r="K11" s="24">
        <v>2100</v>
      </c>
      <c r="L11" s="24">
        <v>2100</v>
      </c>
      <c r="M11" s="6">
        <f t="shared" si="20"/>
        <v>6300</v>
      </c>
      <c r="N11" s="24">
        <v>2100</v>
      </c>
      <c r="O11" s="24">
        <v>2100</v>
      </c>
      <c r="P11" s="24">
        <v>2100</v>
      </c>
      <c r="Q11" s="6">
        <f t="shared" si="21"/>
        <v>6300</v>
      </c>
      <c r="R11" s="8">
        <f t="shared" si="22"/>
        <v>25200</v>
      </c>
      <c r="S11" s="20"/>
      <c r="T11" s="20"/>
      <c r="U11" s="20"/>
      <c r="V11" s="20"/>
      <c r="W11" s="20"/>
    </row>
    <row r="12" spans="1:23">
      <c r="A12" s="3" t="s">
        <v>23</v>
      </c>
      <c r="B12" s="24">
        <v>1300</v>
      </c>
      <c r="C12" s="24">
        <v>1200</v>
      </c>
      <c r="D12" s="24">
        <v>1400</v>
      </c>
      <c r="E12" s="6">
        <f t="shared" si="16"/>
        <v>3900</v>
      </c>
      <c r="F12" s="24">
        <v>1300</v>
      </c>
      <c r="G12" s="24">
        <v>1250</v>
      </c>
      <c r="H12" s="24">
        <v>1400</v>
      </c>
      <c r="I12" s="6">
        <f t="shared" si="18"/>
        <v>3950</v>
      </c>
      <c r="J12" s="24">
        <v>1300</v>
      </c>
      <c r="K12" s="24">
        <v>1400</v>
      </c>
      <c r="L12" s="24">
        <v>1400</v>
      </c>
      <c r="M12" s="6">
        <f t="shared" si="20"/>
        <v>4100</v>
      </c>
      <c r="N12" s="24">
        <v>1250</v>
      </c>
      <c r="O12" s="24">
        <v>1350</v>
      </c>
      <c r="P12" s="24">
        <v>1400</v>
      </c>
      <c r="Q12" s="6">
        <f t="shared" si="21"/>
        <v>4000</v>
      </c>
      <c r="R12" s="8">
        <f t="shared" si="22"/>
        <v>15950</v>
      </c>
      <c r="S12" s="20"/>
      <c r="T12" s="20"/>
      <c r="U12" s="20"/>
      <c r="V12" s="20"/>
      <c r="W12" s="20"/>
    </row>
    <row r="13" spans="1:23">
      <c r="A13" s="3" t="s">
        <v>27</v>
      </c>
      <c r="B13" s="24">
        <v>16000</v>
      </c>
      <c r="C13" s="24">
        <v>16000</v>
      </c>
      <c r="D13" s="24">
        <v>16500</v>
      </c>
      <c r="E13" s="6">
        <f t="shared" si="16"/>
        <v>48500</v>
      </c>
      <c r="F13" s="24">
        <v>16500</v>
      </c>
      <c r="G13" s="24">
        <v>16500</v>
      </c>
      <c r="H13" s="24">
        <v>17000</v>
      </c>
      <c r="I13" s="6">
        <f t="shared" si="18"/>
        <v>50000</v>
      </c>
      <c r="J13" s="24">
        <v>17000</v>
      </c>
      <c r="K13" s="24">
        <v>17000</v>
      </c>
      <c r="L13" s="24">
        <v>17000</v>
      </c>
      <c r="M13" s="6">
        <f t="shared" si="20"/>
        <v>51000</v>
      </c>
      <c r="N13" s="24">
        <v>17000</v>
      </c>
      <c r="O13" s="24">
        <v>17500</v>
      </c>
      <c r="P13" s="24">
        <v>17500</v>
      </c>
      <c r="Q13" s="6">
        <f t="shared" si="21"/>
        <v>52000</v>
      </c>
      <c r="R13" s="8">
        <f t="shared" si="22"/>
        <v>201500</v>
      </c>
      <c r="S13" s="20"/>
      <c r="T13" s="20"/>
      <c r="U13" s="20"/>
      <c r="V13" s="20"/>
      <c r="W13" s="20"/>
    </row>
    <row r="14" spans="1:23">
      <c r="A14" s="3" t="s">
        <v>28</v>
      </c>
      <c r="B14" s="24">
        <v>14250</v>
      </c>
      <c r="C14" s="24">
        <v>13750</v>
      </c>
      <c r="D14" s="24">
        <v>14500</v>
      </c>
      <c r="E14" s="6">
        <f t="shared" si="16"/>
        <v>42500</v>
      </c>
      <c r="F14" s="24">
        <v>15000</v>
      </c>
      <c r="G14" s="24">
        <v>14500</v>
      </c>
      <c r="H14" s="24">
        <v>14750</v>
      </c>
      <c r="I14" s="6">
        <f t="shared" si="18"/>
        <v>44250</v>
      </c>
      <c r="J14" s="24">
        <v>15000</v>
      </c>
      <c r="K14" s="24">
        <v>14500</v>
      </c>
      <c r="L14" s="24">
        <v>14500</v>
      </c>
      <c r="M14" s="6">
        <f t="shared" si="20"/>
        <v>44000</v>
      </c>
      <c r="N14" s="24">
        <v>15750</v>
      </c>
      <c r="O14" s="24">
        <v>15250</v>
      </c>
      <c r="P14" s="24">
        <v>14500</v>
      </c>
      <c r="Q14" s="6">
        <f t="shared" si="21"/>
        <v>45500</v>
      </c>
      <c r="R14" s="8">
        <f t="shared" si="22"/>
        <v>176250</v>
      </c>
      <c r="S14" s="20"/>
      <c r="T14" s="20"/>
      <c r="U14" s="20"/>
      <c r="V14" s="20"/>
      <c r="W14" s="20"/>
    </row>
    <row r="15" spans="1:23">
      <c r="A15" s="3" t="s">
        <v>29</v>
      </c>
      <c r="B15" s="24">
        <v>500</v>
      </c>
      <c r="C15" s="24">
        <v>600</v>
      </c>
      <c r="D15" s="24">
        <v>600</v>
      </c>
      <c r="E15" s="6">
        <f t="shared" si="16"/>
        <v>1700</v>
      </c>
      <c r="F15" s="24">
        <v>550</v>
      </c>
      <c r="G15" s="24">
        <v>600</v>
      </c>
      <c r="H15" s="24">
        <v>650</v>
      </c>
      <c r="I15" s="6">
        <f t="shared" si="18"/>
        <v>1800</v>
      </c>
      <c r="J15" s="24">
        <v>650</v>
      </c>
      <c r="K15" s="24">
        <v>600</v>
      </c>
      <c r="L15" s="24">
        <v>600</v>
      </c>
      <c r="M15" s="6">
        <f t="shared" si="20"/>
        <v>1850</v>
      </c>
      <c r="N15" s="24">
        <v>650</v>
      </c>
      <c r="O15" s="24">
        <v>600</v>
      </c>
      <c r="P15" s="24">
        <v>600</v>
      </c>
      <c r="Q15" s="6">
        <f t="shared" si="21"/>
        <v>1850</v>
      </c>
      <c r="R15" s="8">
        <f t="shared" si="22"/>
        <v>7200</v>
      </c>
      <c r="S15" s="20"/>
      <c r="T15" s="20"/>
      <c r="U15" s="20"/>
      <c r="V15" s="20"/>
      <c r="W15" s="20"/>
    </row>
    <row r="16" spans="1:23">
      <c r="A16" s="13" t="s">
        <v>30</v>
      </c>
      <c r="B16" s="14">
        <f t="shared" ref="B16:F16" si="23">SUM(B9:B15)</f>
        <v>44882</v>
      </c>
      <c r="C16" s="14">
        <f t="shared" si="23"/>
        <v>43834</v>
      </c>
      <c r="D16" s="14">
        <f t="shared" si="23"/>
        <v>46600</v>
      </c>
      <c r="E16" s="15">
        <f t="shared" si="23"/>
        <v>135316</v>
      </c>
      <c r="F16" s="14">
        <f t="shared" si="23"/>
        <v>47066</v>
      </c>
      <c r="G16" s="14">
        <f>SUM(G9:G15)</f>
        <v>47050</v>
      </c>
      <c r="H16" s="14">
        <f>SUM(H9:H15)</f>
        <v>47722</v>
      </c>
      <c r="I16" s="15">
        <f t="shared" ref="I16:R16" si="24">SUM(I9:I15)</f>
        <v>141838</v>
      </c>
      <c r="J16" s="14">
        <f t="shared" si="24"/>
        <v>48270</v>
      </c>
      <c r="K16" s="14">
        <f t="shared" si="24"/>
        <v>47100</v>
      </c>
      <c r="L16" s="14">
        <f t="shared" si="24"/>
        <v>47100</v>
      </c>
      <c r="M16" s="15">
        <f t="shared" si="24"/>
        <v>142470</v>
      </c>
      <c r="N16" s="14">
        <f t="shared" si="24"/>
        <v>48130</v>
      </c>
      <c r="O16" s="14">
        <f t="shared" si="24"/>
        <v>48300</v>
      </c>
      <c r="P16" s="14">
        <f t="shared" si="24"/>
        <v>47600</v>
      </c>
      <c r="Q16" s="15">
        <f t="shared" si="24"/>
        <v>144030</v>
      </c>
      <c r="R16" s="16">
        <f t="shared" si="24"/>
        <v>563654</v>
      </c>
      <c r="S16" s="20"/>
      <c r="T16" s="20"/>
      <c r="U16" s="20"/>
      <c r="V16" s="20"/>
      <c r="W16" s="20"/>
    </row>
    <row r="17" spans="1:25">
      <c r="A17" s="17" t="s">
        <v>31</v>
      </c>
      <c r="B17" s="18">
        <f t="shared" ref="B17:F17" si="25">B7-B16</f>
        <v>31768</v>
      </c>
      <c r="C17" s="18">
        <f t="shared" si="25"/>
        <v>30966</v>
      </c>
      <c r="D17" s="18">
        <f t="shared" si="25"/>
        <v>32150</v>
      </c>
      <c r="E17" s="7">
        <f t="shared" si="25"/>
        <v>94884</v>
      </c>
      <c r="F17" s="18">
        <f t="shared" si="25"/>
        <v>35634</v>
      </c>
      <c r="G17" s="18">
        <f>G7-G16</f>
        <v>35450</v>
      </c>
      <c r="H17" s="18">
        <f t="shared" ref="H17:R17" si="26">H7-H16</f>
        <v>34428</v>
      </c>
      <c r="I17" s="7">
        <f t="shared" si="26"/>
        <v>105512</v>
      </c>
      <c r="J17" s="18">
        <f t="shared" si="26"/>
        <v>35730</v>
      </c>
      <c r="K17" s="18">
        <f t="shared" si="26"/>
        <v>31650</v>
      </c>
      <c r="L17" s="18">
        <f t="shared" si="26"/>
        <v>31650</v>
      </c>
      <c r="M17" s="7">
        <f t="shared" si="26"/>
        <v>99030</v>
      </c>
      <c r="N17" s="18">
        <f t="shared" si="26"/>
        <v>37870</v>
      </c>
      <c r="O17" s="18">
        <f t="shared" si="26"/>
        <v>30450</v>
      </c>
      <c r="P17" s="18">
        <f t="shared" si="26"/>
        <v>31150</v>
      </c>
      <c r="Q17" s="7">
        <f t="shared" si="26"/>
        <v>99470</v>
      </c>
      <c r="R17" s="9">
        <f t="shared" si="26"/>
        <v>398896</v>
      </c>
      <c r="S17" s="20"/>
      <c r="T17" s="20"/>
      <c r="U17" s="20"/>
      <c r="V17" s="20"/>
      <c r="W17" s="20"/>
    </row>
    <row r="18" spans="1:25">
      <c r="A18" s="21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</row>
    <row r="19" spans="1:25">
      <c r="A19" s="21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</row>
    <row r="20" spans="1:25">
      <c r="A20" s="21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</row>
    <row r="21" spans="1:25">
      <c r="A21" s="21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</row>
    <row r="22" spans="1:25">
      <c r="A22" s="21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</row>
    <row r="23" spans="1:25">
      <c r="A23" s="21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</row>
    <row r="24" spans="1:25">
      <c r="A24" s="21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</row>
    <row r="25" spans="1:25">
      <c r="A25" s="21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</row>
    <row r="26" spans="1:25">
      <c r="A26" s="21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Szczegóły</vt:lpstr>
      <vt:lpstr>Założenia</vt:lpstr>
      <vt:lpstr>Przewidywania</vt:lpstr>
    </vt:vector>
  </TitlesOfParts>
  <Company>Biuro Rachunkowe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Irek</cp:lastModifiedBy>
  <dcterms:created xsi:type="dcterms:W3CDTF">2007-10-02T16:20:03Z</dcterms:created>
  <dcterms:modified xsi:type="dcterms:W3CDTF">2008-07-23T17:28:32Z</dcterms:modified>
</cp:coreProperties>
</file>